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quý, năm mẫu -Quy IV" sheetId="1" r:id="rId1"/>
  </sheets>
  <definedNames>
    <definedName name="_xlnm.Print_Titles" localSheetId="0">'CK DT quý, năm mẫu -Quy IV'!$12:$12</definedName>
  </definedNames>
  <calcPr fullCalcOnLoad="1"/>
</workbook>
</file>

<file path=xl/sharedStrings.xml><?xml version="1.0" encoding="utf-8"?>
<sst xmlns="http://schemas.openxmlformats.org/spreadsheetml/2006/main" count="78" uniqueCount="71">
  <si>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</si>
  <si>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</si>
  <si>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</si>
  <si>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</si>
  <si>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</si>
  <si>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</si>
  <si>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</si>
  <si>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</si>
  <si>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</si>
  <si>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</si>
  <si>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</si>
  <si>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</si>
  <si>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</si>
  <si>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</si>
  <si>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</si>
  <si>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</si>
  <si>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</si>
  <si>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</si>
  <si>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</si>
  <si>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</si>
  <si>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</si>
  <si>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</si>
  <si>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</si>
  <si>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</si>
  <si>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</si>
  <si>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</si>
  <si>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</si>
  <si>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</si>
  <si>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</si>
  <si>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</si>
  <si>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</si>
  <si>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</si>
  <si>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</si>
  <si>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</si>
  <si>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</si>
  <si>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</si>
  <si>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</si>
  <si>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</si>
  <si>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</si>
  <si>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</si>
  <si>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TRƯỜNG MẦM NON ĐA TỐN</t>
  </si>
  <si>
    <t>Chương: 622</t>
  </si>
  <si>
    <t>Loại 490, khoản 492</t>
  </si>
  <si>
    <t>Nguyễn Thị Xuân Thanh</t>
  </si>
  <si>
    <t>Học phí</t>
  </si>
  <si>
    <t>Chăm sóc bán trú</t>
  </si>
  <si>
    <t>Học thứ bẩy</t>
  </si>
  <si>
    <t>Trang thiết bị phục vụ bán trú</t>
  </si>
  <si>
    <t>Học phẩm</t>
  </si>
  <si>
    <t>1.3</t>
  </si>
  <si>
    <t>1.4</t>
  </si>
  <si>
    <t>1.5</t>
  </si>
  <si>
    <t>Chi sự nghiệp giáo dục</t>
  </si>
  <si>
    <t>Thông tin liên lạc</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</si>
  <si>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</si>
  <si>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</si>
  <si>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</si>
  <si>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</si>
  <si>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</si>
  <si>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</si>
  <si>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</si>
  <si>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Dự toán 
năm 2022</t>
  </si>
  <si>
    <t>1.6</t>
  </si>
  <si>
    <t>Học hè</t>
  </si>
  <si>
    <t>Ước thực
hiện quý III</t>
  </si>
  <si>
    <t>Ước thực hiện quý III so với cùng kỳ năm trước (tỷ lệ %)</t>
  </si>
  <si>
    <t>CÔNG KHAI THỰC HIỆN DỰ TOÁN THU - CHI NGÂN SÁCH QUÝ IV NĂM 2022</t>
  </si>
  <si>
    <t>Trường Mầm non Đa Tốn công khai tình hình thực hiện dự toán thu-chi ngân sách quý IV năm 2022 như sau:</t>
  </si>
  <si>
    <t>Đa Tốn, ngày  31  tháng 12 năm 2022</t>
  </si>
  <si>
    <t>Đa Tốn, ngày 31 tháng 12 năm 2022</t>
  </si>
  <si>
    <t>Cấp bù học phí HKI năm học 2022-2023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</si>
</sst>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zoomScalePageLayoutView="0" workbookViewId="0" topLeftCell="A1">
      <selection activeCell="H36" sqref="H36"/>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9" style="4" customWidth="1"/>
    <col min="8" max="8" width="13.8984375" style="4" customWidth="1"/>
    <col min="9" max="16384" width="9" style="4" customWidth="1"/>
  </cols>
  <sheetData>
    <row r="1" ht="15.75">
      <c r="B1" s="6" t="s">
        <v>55</v>
      </c>
    </row>
    <row r="3" spans="1:6" ht="15.75">
      <c r="A3" s="2" t="s">
        <v>40</v>
      </c>
      <c r="B3" s="3"/>
      <c r="C3" s="47" t="s">
        <v>56</v>
      </c>
      <c r="D3" s="47"/>
      <c r="E3" s="47"/>
      <c r="F3" s="47"/>
    </row>
    <row r="4" spans="1:6" ht="21" customHeight="1">
      <c r="A4" s="14" t="s">
        <v>41</v>
      </c>
      <c r="B4" s="5"/>
      <c r="C4" s="48" t="s">
        <v>57</v>
      </c>
      <c r="D4" s="48"/>
      <c r="E4" s="48"/>
      <c r="F4" s="48"/>
    </row>
    <row r="5" spans="1:6" ht="29.25" customHeight="1">
      <c r="A5" s="14"/>
      <c r="B5" s="5"/>
      <c r="C5" s="50" t="s">
        <v>68</v>
      </c>
      <c r="D5" s="50"/>
      <c r="E5" s="50"/>
      <c r="F5" s="50"/>
    </row>
    <row r="6" spans="1:6" ht="22.5" customHeight="1">
      <c r="A6" s="47" t="s">
        <v>66</v>
      </c>
      <c r="B6" s="47"/>
      <c r="C6" s="47"/>
      <c r="D6" s="47"/>
      <c r="E6" s="47"/>
      <c r="F6" s="47"/>
    </row>
    <row r="7" spans="1:6" ht="18" customHeight="1">
      <c r="A7" s="49" t="s">
        <v>30</v>
      </c>
      <c r="B7" s="49"/>
      <c r="C7" s="49"/>
      <c r="D7" s="49"/>
      <c r="E7" s="49"/>
      <c r="F7" s="49"/>
    </row>
    <row r="8" spans="1:6" ht="37.5" customHeight="1">
      <c r="A8" s="51" t="s">
        <v>58</v>
      </c>
      <c r="B8" s="51"/>
      <c r="C8" s="51"/>
      <c r="D8" s="51"/>
      <c r="E8" s="51"/>
      <c r="F8" s="51"/>
    </row>
    <row r="9" spans="1:6" ht="65.25" customHeight="1">
      <c r="A9" s="51" t="s">
        <v>59</v>
      </c>
      <c r="B9" s="51"/>
      <c r="C9" s="51"/>
      <c r="D9" s="51"/>
      <c r="E9" s="51"/>
      <c r="F9" s="51"/>
    </row>
    <row r="10" spans="1:6" ht="32.25" customHeight="1">
      <c r="A10" s="51" t="s">
        <v>67</v>
      </c>
      <c r="B10" s="51"/>
      <c r="C10" s="51"/>
      <c r="D10" s="51"/>
      <c r="E10" s="51"/>
      <c r="F10" s="51"/>
    </row>
    <row r="11" spans="1:5" ht="15.75">
      <c r="A11" s="6"/>
      <c r="B11" s="6"/>
      <c r="E11" s="10" t="s">
        <v>54</v>
      </c>
    </row>
    <row r="12" spans="1:6" ht="105" customHeight="1">
      <c r="A12" s="18" t="s">
        <v>0</v>
      </c>
      <c r="B12" s="42" t="s">
        <v>27</v>
      </c>
      <c r="C12" s="17" t="s">
        <v>61</v>
      </c>
      <c r="D12" s="17" t="s">
        <v>64</v>
      </c>
      <c r="E12" s="17" t="s">
        <v>60</v>
      </c>
      <c r="F12" s="17" t="s">
        <v>65</v>
      </c>
    </row>
    <row r="13" spans="1:8" ht="33" customHeight="1">
      <c r="A13" s="1" t="s">
        <v>1</v>
      </c>
      <c r="B13" s="19" t="s">
        <v>36</v>
      </c>
      <c r="C13" s="20">
        <f>C14+C21+C28</f>
        <v>4787000000</v>
      </c>
      <c r="D13" s="20">
        <f>D14+D21+D28</f>
        <v>2329341435</v>
      </c>
      <c r="E13" s="21">
        <f>D13/C13*100</f>
        <v>48.65973334029663</v>
      </c>
      <c r="F13" s="21">
        <v>0.4742315228744517</v>
      </c>
      <c r="G13" s="43"/>
      <c r="H13" s="43"/>
    </row>
    <row r="14" spans="1:8" ht="18" customHeight="1">
      <c r="A14" s="1">
        <v>1</v>
      </c>
      <c r="B14" s="19" t="s">
        <v>15</v>
      </c>
      <c r="C14" s="20">
        <f>SUM(C15:C19)</f>
        <v>2393500000</v>
      </c>
      <c r="D14" s="20">
        <f>SUM(D15:D19)</f>
        <v>1146514000</v>
      </c>
      <c r="E14" s="21">
        <f>D14/C14*100</f>
        <v>47.90114894505953</v>
      </c>
      <c r="F14" s="21">
        <v>0</v>
      </c>
      <c r="G14" s="43"/>
      <c r="H14" s="43"/>
    </row>
    <row r="15" spans="1:8" s="11" customFormat="1" ht="18" customHeight="1">
      <c r="A15" s="22" t="s">
        <v>16</v>
      </c>
      <c r="B15" s="23" t="s">
        <v>44</v>
      </c>
      <c r="C15" s="24">
        <v>605500000</v>
      </c>
      <c r="D15" s="25">
        <v>138464000</v>
      </c>
      <c r="E15" s="26">
        <f aca="true" t="shared" si="0" ref="E15:E20">D15/C15*100</f>
        <v>22.867712634186624</v>
      </c>
      <c r="F15" s="26">
        <v>0</v>
      </c>
      <c r="G15" s="44"/>
      <c r="H15" s="45"/>
    </row>
    <row r="16" spans="1:8" s="11" customFormat="1" ht="18" customHeight="1">
      <c r="A16" s="22" t="s">
        <v>18</v>
      </c>
      <c r="B16" s="23" t="s">
        <v>45</v>
      </c>
      <c r="C16" s="24">
        <v>1020000000</v>
      </c>
      <c r="D16" s="25">
        <v>465300000</v>
      </c>
      <c r="E16" s="26">
        <f t="shared" si="0"/>
        <v>45.61764705882353</v>
      </c>
      <c r="F16" s="26">
        <v>0</v>
      </c>
      <c r="G16" s="44"/>
      <c r="H16" s="45"/>
    </row>
    <row r="17" spans="1:8" s="11" customFormat="1" ht="18" customHeight="1">
      <c r="A17" s="22" t="s">
        <v>49</v>
      </c>
      <c r="B17" s="23" t="s">
        <v>46</v>
      </c>
      <c r="C17" s="24">
        <v>540000000</v>
      </c>
      <c r="D17" s="25">
        <v>303500000</v>
      </c>
      <c r="E17" s="26">
        <f t="shared" si="0"/>
        <v>56.2037037037037</v>
      </c>
      <c r="F17" s="26">
        <v>0</v>
      </c>
      <c r="G17" s="44"/>
      <c r="H17" s="45"/>
    </row>
    <row r="18" spans="1:8" s="11" customFormat="1" ht="18" customHeight="1">
      <c r="A18" s="22" t="s">
        <v>50</v>
      </c>
      <c r="B18" s="23" t="s">
        <v>47</v>
      </c>
      <c r="C18" s="24">
        <v>114000000</v>
      </c>
      <c r="D18" s="25">
        <v>119625000</v>
      </c>
      <c r="E18" s="26">
        <f t="shared" si="0"/>
        <v>104.9342105263158</v>
      </c>
      <c r="F18" s="26">
        <v>0</v>
      </c>
      <c r="G18" s="44"/>
      <c r="H18" s="44"/>
    </row>
    <row r="19" spans="1:6" ht="18" customHeight="1">
      <c r="A19" s="22" t="s">
        <v>51</v>
      </c>
      <c r="B19" s="23" t="s">
        <v>48</v>
      </c>
      <c r="C19" s="24">
        <v>114000000</v>
      </c>
      <c r="D19" s="27">
        <v>119625000</v>
      </c>
      <c r="E19" s="26">
        <f t="shared" si="0"/>
        <v>104.9342105263158</v>
      </c>
      <c r="F19" s="26">
        <v>0</v>
      </c>
    </row>
    <row r="20" spans="1:6" ht="18" customHeight="1">
      <c r="A20" s="22" t="s">
        <v>62</v>
      </c>
      <c r="B20" s="23" t="s">
        <v>63</v>
      </c>
      <c r="C20" s="24">
        <v>1335000000</v>
      </c>
      <c r="D20" s="27">
        <v>0</v>
      </c>
      <c r="E20" s="26">
        <f t="shared" si="0"/>
        <v>0</v>
      </c>
      <c r="F20" s="26"/>
    </row>
    <row r="21" spans="1:6" s="12" customFormat="1" ht="18" customHeight="1">
      <c r="A21" s="1">
        <v>2</v>
      </c>
      <c r="B21" s="19" t="s">
        <v>20</v>
      </c>
      <c r="C21" s="20">
        <f>C22+C25</f>
        <v>2393500000</v>
      </c>
      <c r="D21" s="20">
        <f>D22+D25</f>
        <v>1182827435</v>
      </c>
      <c r="E21" s="21">
        <f>E22+E25</f>
        <v>49.41831773553374</v>
      </c>
      <c r="F21" s="21">
        <v>0.9484630457489034</v>
      </c>
    </row>
    <row r="22" spans="1:6" ht="18" customHeight="1">
      <c r="A22" s="22" t="s">
        <v>31</v>
      </c>
      <c r="B22" s="23" t="s">
        <v>52</v>
      </c>
      <c r="C22" s="24">
        <f>C23+C24</f>
        <v>2393500000</v>
      </c>
      <c r="D22" s="24">
        <f>D23+D24</f>
        <v>1182827435</v>
      </c>
      <c r="E22" s="28">
        <f>E23+E24</f>
        <v>49.41831773553374</v>
      </c>
      <c r="F22" s="28">
        <v>0.9484630457489034</v>
      </c>
    </row>
    <row r="23" spans="1:6" ht="18" customHeight="1">
      <c r="A23" s="22" t="s">
        <v>8</v>
      </c>
      <c r="B23" s="29" t="s">
        <v>25</v>
      </c>
      <c r="C23" s="24">
        <f>C14</f>
        <v>2393500000</v>
      </c>
      <c r="D23" s="27">
        <v>1182827435</v>
      </c>
      <c r="E23" s="26">
        <f>D23/C23*100</f>
        <v>49.41831773553374</v>
      </c>
      <c r="F23" s="30">
        <v>0.9484630457489034</v>
      </c>
    </row>
    <row r="24" spans="1:6" ht="18" customHeight="1">
      <c r="A24" s="22" t="s">
        <v>9</v>
      </c>
      <c r="B24" s="31" t="s">
        <v>26</v>
      </c>
      <c r="C24" s="24"/>
      <c r="D24" s="27"/>
      <c r="E24" s="32"/>
      <c r="F24" s="32"/>
    </row>
    <row r="25" spans="1:6" ht="18" customHeight="1">
      <c r="A25" s="22" t="s">
        <v>32</v>
      </c>
      <c r="B25" s="31" t="s">
        <v>21</v>
      </c>
      <c r="C25" s="24"/>
      <c r="D25" s="24"/>
      <c r="E25" s="28"/>
      <c r="F25" s="24"/>
    </row>
    <row r="26" spans="1:6" ht="18" customHeight="1">
      <c r="A26" s="22" t="s">
        <v>8</v>
      </c>
      <c r="B26" s="31" t="s">
        <v>22</v>
      </c>
      <c r="C26" s="24"/>
      <c r="D26" s="27"/>
      <c r="E26" s="28"/>
      <c r="F26" s="32"/>
    </row>
    <row r="27" spans="1:6" ht="18" customHeight="1">
      <c r="A27" s="22" t="s">
        <v>9</v>
      </c>
      <c r="B27" s="31" t="s">
        <v>23</v>
      </c>
      <c r="C27" s="24"/>
      <c r="D27" s="27"/>
      <c r="E27" s="32"/>
      <c r="F27" s="32">
        <v>0</v>
      </c>
    </row>
    <row r="28" spans="1:6" s="12" customFormat="1" ht="18" customHeight="1">
      <c r="A28" s="33">
        <v>3</v>
      </c>
      <c r="B28" s="34" t="s">
        <v>29</v>
      </c>
      <c r="C28" s="20">
        <f>C29+C30</f>
        <v>0</v>
      </c>
      <c r="D28" s="20">
        <f>D29+D30</f>
        <v>0</v>
      </c>
      <c r="E28" s="20">
        <f>E29+E30</f>
        <v>0</v>
      </c>
      <c r="F28" s="20"/>
    </row>
    <row r="29" spans="1:6" ht="18" customHeight="1">
      <c r="A29" s="35" t="s">
        <v>33</v>
      </c>
      <c r="B29" s="31" t="s">
        <v>17</v>
      </c>
      <c r="C29" s="24"/>
      <c r="D29" s="27"/>
      <c r="E29" s="32"/>
      <c r="F29" s="32"/>
    </row>
    <row r="30" spans="1:6" ht="18" customHeight="1">
      <c r="A30" s="35" t="s">
        <v>34</v>
      </c>
      <c r="B30" s="31" t="s">
        <v>19</v>
      </c>
      <c r="C30" s="24"/>
      <c r="D30" s="27"/>
      <c r="E30" s="32"/>
      <c r="F30" s="32"/>
    </row>
    <row r="31" spans="1:6" ht="21" customHeight="1">
      <c r="A31" s="1" t="s">
        <v>2</v>
      </c>
      <c r="B31" s="19" t="s">
        <v>35</v>
      </c>
      <c r="C31" s="20">
        <f>C32</f>
        <v>8402952000</v>
      </c>
      <c r="D31" s="20">
        <f>D32</f>
        <v>2395513432</v>
      </c>
      <c r="E31" s="21">
        <f>D31/C31*100</f>
        <v>28.50799852242402</v>
      </c>
      <c r="F31" s="21">
        <v>24.160167807947918</v>
      </c>
    </row>
    <row r="32" spans="1:6" ht="21" customHeight="1">
      <c r="A32" s="1">
        <v>1</v>
      </c>
      <c r="B32" s="19" t="s">
        <v>21</v>
      </c>
      <c r="C32" s="20">
        <f>C33+C45</f>
        <v>8402952000</v>
      </c>
      <c r="D32" s="20">
        <f>D33+D45</f>
        <v>2395513432</v>
      </c>
      <c r="E32" s="21">
        <f>D32/C32*100</f>
        <v>28.50799852242402</v>
      </c>
      <c r="F32" s="21">
        <v>24.160167807947918</v>
      </c>
    </row>
    <row r="33" spans="1:6" ht="21" customHeight="1">
      <c r="A33" s="36" t="s">
        <v>16</v>
      </c>
      <c r="B33" s="37" t="s">
        <v>22</v>
      </c>
      <c r="C33" s="38">
        <f>SUM(C34:C44)</f>
        <v>8232000000</v>
      </c>
      <c r="D33" s="38">
        <f>SUM(D34:D44)</f>
        <v>2224561432</v>
      </c>
      <c r="E33" s="39">
        <f>D33/C33*100</f>
        <v>27.02334101068999</v>
      </c>
      <c r="F33" s="39">
        <v>23.132953252094442</v>
      </c>
    </row>
    <row r="34" spans="1:6" ht="21" customHeight="1">
      <c r="A34" s="22"/>
      <c r="B34" s="23" t="s">
        <v>7</v>
      </c>
      <c r="C34" s="24"/>
      <c r="D34" s="27"/>
      <c r="E34" s="32">
        <v>0</v>
      </c>
      <c r="F34" s="32">
        <v>0</v>
      </c>
    </row>
    <row r="35" spans="1:6" ht="21" customHeight="1">
      <c r="A35" s="22"/>
      <c r="B35" s="23" t="s">
        <v>3</v>
      </c>
      <c r="C35" s="24">
        <f>6834548000-6000000</f>
        <v>6828548000</v>
      </c>
      <c r="D35" s="27">
        <v>1893922866</v>
      </c>
      <c r="E35" s="30">
        <f aca="true" t="shared" si="1" ref="E35:E44">D35/C35*100</f>
        <v>27.735367255234934</v>
      </c>
      <c r="F35" s="30">
        <v>24.54834263052315</v>
      </c>
    </row>
    <row r="36" spans="1:8" ht="21" customHeight="1">
      <c r="A36" s="22"/>
      <c r="B36" s="23" t="s">
        <v>10</v>
      </c>
      <c r="C36" s="24">
        <v>6000000</v>
      </c>
      <c r="D36" s="27">
        <v>114290000</v>
      </c>
      <c r="E36" s="30">
        <f>D36/C36*100</f>
        <v>1904.8333333333333</v>
      </c>
      <c r="F36" s="30">
        <v>0</v>
      </c>
      <c r="H36" s="15"/>
    </row>
    <row r="37" spans="1:6" ht="21" customHeight="1">
      <c r="A37" s="32"/>
      <c r="B37" s="40" t="s">
        <v>11</v>
      </c>
      <c r="C37" s="24">
        <v>224800000</v>
      </c>
      <c r="D37" s="27">
        <v>46297380</v>
      </c>
      <c r="E37" s="30">
        <f t="shared" si="1"/>
        <v>20.59491992882562</v>
      </c>
      <c r="F37" s="30">
        <v>7.712891949152542</v>
      </c>
    </row>
    <row r="38" spans="1:6" ht="21" customHeight="1">
      <c r="A38" s="32"/>
      <c r="B38" s="40" t="s">
        <v>14</v>
      </c>
      <c r="C38" s="24">
        <v>105880000</v>
      </c>
      <c r="D38" s="27">
        <v>200000</v>
      </c>
      <c r="E38" s="30">
        <f t="shared" si="1"/>
        <v>0.18889308651303363</v>
      </c>
      <c r="F38" s="30">
        <v>32.6652814506989</v>
      </c>
    </row>
    <row r="39" spans="1:6" ht="21" customHeight="1">
      <c r="A39" s="32"/>
      <c r="B39" s="40" t="s">
        <v>53</v>
      </c>
      <c r="C39" s="24">
        <v>20452000</v>
      </c>
      <c r="D39" s="27">
        <v>2307000</v>
      </c>
      <c r="E39" s="30">
        <f t="shared" si="1"/>
        <v>11.28007040876198</v>
      </c>
      <c r="F39" s="30">
        <v>11.434089575591628</v>
      </c>
    </row>
    <row r="40" spans="1:6" ht="21" customHeight="1">
      <c r="A40" s="32"/>
      <c r="B40" s="40" t="s">
        <v>12</v>
      </c>
      <c r="C40" s="24">
        <v>50820000</v>
      </c>
      <c r="D40" s="27">
        <v>8940000</v>
      </c>
      <c r="E40" s="30">
        <f t="shared" si="1"/>
        <v>17.591499409681226</v>
      </c>
      <c r="F40" s="30">
        <v>28.935458480913027</v>
      </c>
    </row>
    <row r="41" spans="1:6" ht="21" customHeight="1">
      <c r="A41" s="32"/>
      <c r="B41" s="40" t="s">
        <v>13</v>
      </c>
      <c r="C41" s="24">
        <v>36900000</v>
      </c>
      <c r="D41" s="27">
        <v>8100000</v>
      </c>
      <c r="E41" s="30">
        <f t="shared" si="1"/>
        <v>21.951219512195124</v>
      </c>
      <c r="F41" s="30">
        <v>21.73913043478261</v>
      </c>
    </row>
    <row r="42" spans="1:6" ht="21" customHeight="1">
      <c r="A42" s="22"/>
      <c r="B42" s="23" t="s">
        <v>4</v>
      </c>
      <c r="C42" s="24">
        <v>870900000</v>
      </c>
      <c r="D42" s="27">
        <v>130979186</v>
      </c>
      <c r="E42" s="30">
        <f t="shared" si="1"/>
        <v>15.039520725686073</v>
      </c>
      <c r="F42" s="30">
        <v>18.07015398538611</v>
      </c>
    </row>
    <row r="43" spans="1:6" ht="21" customHeight="1">
      <c r="A43" s="22"/>
      <c r="B43" s="23" t="s">
        <v>5</v>
      </c>
      <c r="C43" s="24">
        <f>18000000+42000000</f>
        <v>60000000</v>
      </c>
      <c r="D43" s="27">
        <v>19525000</v>
      </c>
      <c r="E43" s="30">
        <f t="shared" si="1"/>
        <v>32.54166666666667</v>
      </c>
      <c r="F43" s="30">
        <v>2.8823529411764706</v>
      </c>
    </row>
    <row r="44" spans="1:6" ht="21" customHeight="1">
      <c r="A44" s="22"/>
      <c r="B44" s="23" t="s">
        <v>6</v>
      </c>
      <c r="C44" s="24">
        <v>27700000</v>
      </c>
      <c r="D44" s="27">
        <v>0</v>
      </c>
      <c r="E44" s="30">
        <f t="shared" si="1"/>
        <v>0</v>
      </c>
      <c r="F44" s="30">
        <v>0</v>
      </c>
    </row>
    <row r="45" spans="1:6" s="7" customFormat="1" ht="31.5">
      <c r="A45" s="36" t="s">
        <v>18</v>
      </c>
      <c r="B45" s="37" t="s">
        <v>23</v>
      </c>
      <c r="C45" s="38">
        <f>C46</f>
        <v>170952000</v>
      </c>
      <c r="D45" s="38">
        <f>D46</f>
        <v>170952000</v>
      </c>
      <c r="E45" s="41">
        <f>E46</f>
        <v>100</v>
      </c>
      <c r="F45" s="39">
        <v>32.506286074257424</v>
      </c>
    </row>
    <row r="46" spans="1:6" s="11" customFormat="1" ht="24" customHeight="1">
      <c r="A46" s="22" t="s">
        <v>24</v>
      </c>
      <c r="B46" s="23" t="s">
        <v>42</v>
      </c>
      <c r="C46" s="24">
        <f>C47+C48</f>
        <v>170952000</v>
      </c>
      <c r="D46" s="24">
        <f>D47+D48</f>
        <v>170952000</v>
      </c>
      <c r="E46" s="30">
        <f>E47</f>
        <v>100</v>
      </c>
      <c r="F46" s="30">
        <v>32.506286074257424</v>
      </c>
    </row>
    <row r="47" spans="1:6" ht="27" customHeight="1">
      <c r="A47" s="22"/>
      <c r="B47" s="23" t="s">
        <v>70</v>
      </c>
      <c r="C47" s="24">
        <v>170952000</v>
      </c>
      <c r="D47" s="27">
        <v>170952000</v>
      </c>
      <c r="E47" s="30">
        <f>D47/C47*100</f>
        <v>100</v>
      </c>
      <c r="F47" s="30">
        <v>32.506286074257424</v>
      </c>
    </row>
    <row r="48" spans="1:6" ht="15.75">
      <c r="A48" s="22"/>
      <c r="B48" s="23"/>
      <c r="C48" s="24"/>
      <c r="D48" s="27"/>
      <c r="E48" s="30"/>
      <c r="F48" s="30"/>
    </row>
    <row r="49" spans="1:6" ht="24" customHeight="1">
      <c r="A49" s="8"/>
      <c r="B49" s="9"/>
      <c r="C49" s="46" t="s">
        <v>69</v>
      </c>
      <c r="D49" s="46"/>
      <c r="E49" s="46"/>
      <c r="F49" s="46"/>
    </row>
    <row r="50" spans="3:6" ht="15.75">
      <c r="C50" s="47" t="s">
        <v>28</v>
      </c>
      <c r="D50" s="47"/>
      <c r="E50" s="47"/>
      <c r="F50" s="47"/>
    </row>
    <row r="51" ht="15">
      <c r="D51" s="4"/>
    </row>
    <row r="52" ht="15">
      <c r="D52" s="4"/>
    </row>
    <row r="55" spans="3:6" ht="16.5">
      <c r="C55" s="48" t="s">
        <v>43</v>
      </c>
      <c r="D55" s="48"/>
      <c r="E55" s="48"/>
      <c r="F55" s="48"/>
    </row>
    <row r="56" spans="4:6" ht="15.75">
      <c r="D56" s="16"/>
      <c r="E56" s="6"/>
      <c r="F56" s="6"/>
    </row>
    <row r="85" spans="2:6" ht="15.75">
      <c r="B85" s="2" t="s">
        <v>38</v>
      </c>
      <c r="D85" s="16"/>
      <c r="E85" s="6"/>
      <c r="F85" s="6"/>
    </row>
    <row r="86" spans="2:6" ht="23.25" customHeight="1">
      <c r="B86" s="13" t="s">
        <v>37</v>
      </c>
      <c r="D86" s="16"/>
      <c r="E86" s="6"/>
      <c r="F86" s="6"/>
    </row>
    <row r="87" spans="2:6" ht="21.75" customHeight="1">
      <c r="B87" s="13" t="s">
        <v>39</v>
      </c>
      <c r="C87" s="6"/>
      <c r="D87" s="16"/>
      <c r="E87" s="6"/>
      <c r="F87" s="6"/>
    </row>
  </sheetData>
  <sheetProtection/>
  <mergeCells count="11">
    <mergeCell ref="A10:F10"/>
    <mergeCell ref="C49:F49"/>
    <mergeCell ref="C50:F50"/>
    <mergeCell ref="C55:F55"/>
    <mergeCell ref="A6:F6"/>
    <mergeCell ref="A7:F7"/>
    <mergeCell ref="C3:F3"/>
    <mergeCell ref="C4:F4"/>
    <mergeCell ref="C5:F5"/>
    <mergeCell ref="A8:F8"/>
    <mergeCell ref="A9:F9"/>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2022-07-11T02:40:27Z</cp:lastPrinted>
  <dcterms:created xsi:type="dcterms:W3CDTF">2012-03-15T09:20:13Z</dcterms:created>
  <dcterms:modified xsi:type="dcterms:W3CDTF">2023-03-13T07:26:32Z</dcterms:modified>
  <cp:category/>
  <cp:version/>
  <cp:contentType/>
  <cp:contentStatus/>
</cp:coreProperties>
</file>